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C Canada --- MC\Renewal_Financial\Church Billing Templates\2022\"/>
    </mc:Choice>
  </mc:AlternateContent>
  <xr:revisionPtr revIDLastSave="0" documentId="13_ncr:1_{781F0712-FC5A-4EB4-A7ED-9156D130D6CF}" xr6:coauthVersionLast="47" xr6:coauthVersionMax="47" xr10:uidLastSave="{00000000-0000-0000-0000-000000000000}"/>
  <workbookProtection workbookPassword="DFE7" lockStructure="1"/>
  <bookViews>
    <workbookView xWindow="57480" yWindow="-120" windowWidth="29040" windowHeight="15840" xr2:uid="{00000000-000D-0000-FFFF-FFFF00000000}"/>
  </bookViews>
  <sheets>
    <sheet name="New Brunswick" sheetId="1" r:id="rId1"/>
  </sheets>
  <definedNames>
    <definedName name="_xlnm.Print_Area" localSheetId="0">'New Brunswick'!$A$1:$F$30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17" i="1" l="1"/>
  <c r="C15" i="1"/>
  <c r="C25" i="1"/>
  <c r="D25" i="1" s="1"/>
  <c r="C24" i="1"/>
  <c r="D24" i="1" s="1"/>
  <c r="C22" i="1"/>
  <c r="D22" i="1" s="1"/>
  <c r="C21" i="1"/>
  <c r="D21" i="1" s="1"/>
  <c r="C23" i="1" l="1"/>
  <c r="D23" i="1" s="1"/>
  <c r="D17" i="1" l="1"/>
  <c r="D15" i="1"/>
  <c r="C16" i="1"/>
  <c r="D16" i="1" s="1"/>
  <c r="E25" i="1"/>
  <c r="C26" i="1"/>
  <c r="E22" i="1"/>
  <c r="E24" i="1"/>
  <c r="E21" i="1"/>
  <c r="E23" i="1"/>
  <c r="D26" i="1" l="1"/>
  <c r="E17" i="1"/>
  <c r="E16" i="1"/>
  <c r="E15" i="1"/>
  <c r="C18" i="1"/>
  <c r="C28" i="1" s="1"/>
  <c r="E26" i="1"/>
  <c r="E18" i="1" l="1"/>
  <c r="E28" i="1" s="1"/>
  <c r="D18" i="1"/>
  <c r="D28" i="1" s="1"/>
</calcChain>
</file>

<file path=xl/sharedStrings.xml><?xml version="1.0" encoding="utf-8"?>
<sst xmlns="http://schemas.openxmlformats.org/spreadsheetml/2006/main" count="32" uniqueCount="32">
  <si>
    <t>Dependent Life</t>
  </si>
  <si>
    <t>Monthly Premium</t>
  </si>
  <si>
    <t>Long Term Disability</t>
  </si>
  <si>
    <t>Premium Rate</t>
  </si>
  <si>
    <t>Medical - Single</t>
  </si>
  <si>
    <t>Dental - Single</t>
  </si>
  <si>
    <t xml:space="preserve">                 - Family</t>
  </si>
  <si>
    <t xml:space="preserve">               - Family</t>
  </si>
  <si>
    <t>ANNUAL SALARY</t>
  </si>
  <si>
    <t>TOTAL MONTHLY PREMIUM</t>
  </si>
  <si>
    <t>for</t>
  </si>
  <si>
    <t>EMPLOYEE NAME</t>
  </si>
  <si>
    <t>TOTAL Monthly Premium</t>
  </si>
  <si>
    <t xml:space="preserve"> Provincial
 Sales
Tax</t>
  </si>
  <si>
    <t>AGE</t>
  </si>
  <si>
    <t>TIER 1 COVERAGE</t>
  </si>
  <si>
    <t>TOTAL TIER 1 Premium</t>
  </si>
  <si>
    <t>TIER 2 COVERAGE</t>
  </si>
  <si>
    <t>TOTAL TIER 2 Premium</t>
  </si>
  <si>
    <t>EAP</t>
  </si>
  <si>
    <t>MCEC New Brunswick</t>
  </si>
  <si>
    <t>Enter:
1  for Tier 1 coverage
2  for Tier 2 coverage</t>
  </si>
  <si>
    <t>Enter:
S  for Single coverage   
F  for Family coverage</t>
  </si>
  <si>
    <t>Instructions</t>
  </si>
  <si>
    <r>
      <t>Please key in the name, birth date, salary amount,</t>
    </r>
    <r>
      <rPr>
        <b/>
        <sz val="12"/>
        <color theme="1"/>
        <rFont val="Calibri"/>
        <family val="2"/>
        <scheme val="minor"/>
      </rPr>
      <t xml:space="preserve"> 1</t>
    </r>
    <r>
      <rPr>
        <sz val="12"/>
        <color theme="1"/>
        <rFont val="Calibri"/>
        <family val="2"/>
        <scheme val="minor"/>
      </rPr>
      <t xml:space="preserve"> (Tier 1) </t>
    </r>
    <r>
      <rPr>
        <b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 xml:space="preserve">(Tier 2), and                             </t>
    </r>
    <r>
      <rPr>
        <b/>
        <sz val="12"/>
        <color theme="1"/>
        <rFont val="Calibri"/>
        <family val="2"/>
        <scheme val="minor"/>
      </rPr>
      <t xml:space="preserve"> F</t>
    </r>
    <r>
      <rPr>
        <sz val="12"/>
        <color theme="1"/>
        <rFont val="Calibri"/>
        <family val="2"/>
        <scheme val="minor"/>
      </rPr>
      <t xml:space="preserve"> (couple/family) or 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(single).</t>
    </r>
  </si>
  <si>
    <r>
      <t xml:space="preserve">Please note the premiums in the spreadsheet are </t>
    </r>
    <r>
      <rPr>
        <b/>
        <u/>
        <sz val="12"/>
        <color theme="1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 xml:space="preserve"> premiums.</t>
    </r>
  </si>
  <si>
    <r>
      <t xml:space="preserve">Please contact Laura Zacharias if you have any questions.  </t>
    </r>
    <r>
      <rPr>
        <b/>
        <u/>
        <sz val="12"/>
        <color theme="1"/>
        <rFont val="Calibri"/>
        <family val="2"/>
        <scheme val="minor"/>
      </rPr>
      <t>lzacharias@mennonitechurch.ca</t>
    </r>
  </si>
  <si>
    <t>New premium rates can be calculated by completing this Premium Calculation Spreadsheet for each employee.</t>
  </si>
  <si>
    <t>The spreadsheet will populate the remainder of the spreadsheet with the applicable rates you should use on your payroll.</t>
  </si>
  <si>
    <r>
      <t xml:space="preserve">DATE OF BIRTH 
</t>
    </r>
    <r>
      <rPr>
        <b/>
        <sz val="10"/>
        <color rgb="FF3333FF"/>
        <rFont val="Calibri"/>
        <family val="2"/>
        <scheme val="minor"/>
      </rPr>
      <t>(mm/dd/yy)</t>
    </r>
  </si>
  <si>
    <t>Life Insurance</t>
  </si>
  <si>
    <t>2022 MONTHLY PREMIUM ESTIMATE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</si>
</sst>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mmm\ dd/yy"/>
    <numFmt numFmtId="167" formatCode="&quot;$&quot;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u/>
      <sz val="11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u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6" fontId="7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15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wrapText="1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165" fontId="5" fillId="0" borderId="0" xfId="0" applyNumberFormat="1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164" fontId="8" fillId="0" borderId="0" xfId="0" applyNumberFormat="1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4" fillId="0" borderId="0" xfId="0" applyFont="1" applyProtection="1">
      <protection hidden="1"/>
    </xf>
    <xf numFmtId="9" fontId="8" fillId="0" borderId="0" xfId="0" applyNumberFormat="1" applyFont="1" applyAlignment="1" applyProtection="1">
      <alignment horizontal="center" wrapText="1"/>
      <protection hidden="1"/>
    </xf>
    <xf numFmtId="167" fontId="0" fillId="0" borderId="0" xfId="0" applyNumberForma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4" fontId="14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14" fillId="0" borderId="0" xfId="0" applyNumberFormat="1" applyFont="1" applyFill="1" applyAlignment="1" applyProtection="1">
      <alignment horizontal="center"/>
      <protection hidden="1"/>
    </xf>
    <xf numFmtId="164" fontId="11" fillId="0" borderId="0" xfId="0" applyNumberFormat="1" applyFont="1" applyFill="1" applyAlignment="1" applyProtection="1">
      <alignment horizontal="center"/>
      <protection hidden="1"/>
    </xf>
    <xf numFmtId="164" fontId="9" fillId="0" borderId="0" xfId="0" applyNumberFormat="1" applyFont="1" applyFill="1" applyAlignment="1" applyProtection="1">
      <alignment horizontal="center"/>
      <protection hidden="1"/>
    </xf>
    <xf numFmtId="9" fontId="18" fillId="0" borderId="0" xfId="0" applyNumberFormat="1" applyFont="1" applyFill="1" applyAlignment="1" applyProtection="1">
      <alignment horizontal="center" wrapText="1"/>
      <protection hidden="1"/>
    </xf>
    <xf numFmtId="164" fontId="10" fillId="0" borderId="0" xfId="0" applyNumberFormat="1" applyFont="1" applyFill="1" applyAlignment="1" applyProtection="1">
      <alignment horizontal="center"/>
      <protection hidden="1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1"/>
  <sheetViews>
    <sheetView tabSelected="1" workbookViewId="0">
      <selection activeCell="B6" sqref="B6:D6"/>
    </sheetView>
  </sheetViews>
  <sheetFormatPr defaultColWidth="0" defaultRowHeight="14.5" zeroHeight="1" x14ac:dyDescent="0.35"/>
  <cols>
    <col min="1" max="1" width="24.26953125" style="5" customWidth="1"/>
    <col min="2" max="2" width="11.7265625" style="6" customWidth="1"/>
    <col min="3" max="3" width="14.26953125" style="7" customWidth="1"/>
    <col min="4" max="4" width="19" style="8" customWidth="1"/>
    <col min="5" max="5" width="10.1796875" style="7" customWidth="1"/>
    <col min="6" max="15" width="9.1796875" style="5" customWidth="1"/>
    <col min="16" max="16384" width="9.1796875" style="5" hidden="1"/>
  </cols>
  <sheetData>
    <row r="1" spans="1:15" ht="30" customHeight="1" x14ac:dyDescent="0.35"/>
    <row r="2" spans="1:15" s="9" customFormat="1" ht="28.5" customHeight="1" x14ac:dyDescent="0.6">
      <c r="A2" s="53" t="s">
        <v>31</v>
      </c>
      <c r="B2" s="54"/>
      <c r="C2" s="54"/>
      <c r="D2" s="54"/>
      <c r="E2" s="54"/>
      <c r="F2" s="54"/>
      <c r="G2" s="59" t="s">
        <v>23</v>
      </c>
      <c r="H2" s="59"/>
      <c r="I2" s="59"/>
      <c r="J2" s="59"/>
      <c r="K2" s="59"/>
      <c r="L2" s="59"/>
      <c r="M2" s="59"/>
      <c r="N2" s="59"/>
      <c r="O2" s="59"/>
    </row>
    <row r="3" spans="1:15" s="9" customFormat="1" ht="21" customHeight="1" x14ac:dyDescent="0.6">
      <c r="A3" s="55" t="s">
        <v>10</v>
      </c>
      <c r="B3" s="56"/>
      <c r="C3" s="56"/>
      <c r="D3" s="56"/>
      <c r="E3" s="56"/>
      <c r="F3" s="56"/>
    </row>
    <row r="4" spans="1:15" s="9" customFormat="1" ht="30" customHeight="1" x14ac:dyDescent="0.6">
      <c r="A4" s="53" t="s">
        <v>20</v>
      </c>
      <c r="B4" s="54"/>
      <c r="C4" s="54"/>
      <c r="D4" s="54"/>
      <c r="E4" s="54"/>
      <c r="F4" s="54"/>
      <c r="G4" s="58" t="s">
        <v>27</v>
      </c>
      <c r="H4" s="58"/>
      <c r="I4" s="58"/>
      <c r="J4" s="58"/>
      <c r="K4" s="58"/>
      <c r="L4" s="58"/>
      <c r="M4" s="58"/>
      <c r="N4" s="58"/>
      <c r="O4" s="58"/>
    </row>
    <row r="5" spans="1:15" ht="15.5" x14ac:dyDescent="0.35">
      <c r="G5" s="10"/>
      <c r="H5" s="10"/>
      <c r="I5" s="10"/>
      <c r="J5" s="10"/>
      <c r="K5" s="10"/>
      <c r="L5" s="10"/>
      <c r="M5" s="10"/>
      <c r="N5" s="10"/>
      <c r="O5" s="10"/>
    </row>
    <row r="6" spans="1:15" s="13" customFormat="1" ht="30" customHeight="1" x14ac:dyDescent="0.35">
      <c r="A6" s="11" t="s">
        <v>11</v>
      </c>
      <c r="B6" s="51"/>
      <c r="C6" s="52"/>
      <c r="D6" s="52"/>
      <c r="E6" s="12"/>
      <c r="G6" s="58" t="s">
        <v>24</v>
      </c>
      <c r="H6" s="58"/>
      <c r="I6" s="58"/>
      <c r="J6" s="58"/>
      <c r="K6" s="58"/>
      <c r="L6" s="58"/>
      <c r="M6" s="58"/>
      <c r="N6" s="58"/>
      <c r="O6" s="58"/>
    </row>
    <row r="7" spans="1:15" s="13" customFormat="1" ht="30" customHeight="1" x14ac:dyDescent="0.35">
      <c r="A7" s="14" t="s">
        <v>29</v>
      </c>
      <c r="B7" s="1"/>
      <c r="C7" s="15" t="s">
        <v>14</v>
      </c>
      <c r="D7" s="16" t="str">
        <f ca="1">IF(B7="","",YEARFRAC(B7,TODAY()))</f>
        <v/>
      </c>
      <c r="E7" s="12"/>
      <c r="G7" s="17"/>
      <c r="H7" s="17"/>
      <c r="I7" s="17"/>
      <c r="J7" s="17"/>
      <c r="K7" s="17"/>
      <c r="L7" s="17"/>
      <c r="M7" s="17"/>
      <c r="N7" s="17"/>
      <c r="O7" s="17"/>
    </row>
    <row r="8" spans="1:15" s="20" customFormat="1" ht="30" customHeight="1" x14ac:dyDescent="0.35">
      <c r="A8" s="11" t="s">
        <v>8</v>
      </c>
      <c r="B8" s="2"/>
      <c r="C8" s="18"/>
      <c r="D8" s="19"/>
      <c r="E8" s="18"/>
      <c r="G8" s="58" t="s">
        <v>28</v>
      </c>
      <c r="H8" s="58"/>
      <c r="I8" s="58"/>
      <c r="J8" s="58"/>
      <c r="K8" s="58"/>
      <c r="L8" s="58"/>
      <c r="M8" s="58"/>
      <c r="N8" s="58"/>
      <c r="O8" s="58"/>
    </row>
    <row r="9" spans="1:15" s="20" customFormat="1" ht="46.5" customHeight="1" x14ac:dyDescent="0.35">
      <c r="A9" s="14" t="s">
        <v>21</v>
      </c>
      <c r="B9" s="3"/>
      <c r="C9" s="18"/>
      <c r="D9" s="19"/>
      <c r="E9" s="18"/>
      <c r="G9" s="60" t="s">
        <v>25</v>
      </c>
      <c r="H9" s="60"/>
      <c r="I9" s="60"/>
      <c r="J9" s="60"/>
      <c r="K9" s="60"/>
      <c r="L9" s="60"/>
      <c r="M9" s="60"/>
      <c r="N9" s="60"/>
      <c r="O9" s="60"/>
    </row>
    <row r="10" spans="1:15" s="20" customFormat="1" ht="46.5" customHeight="1" x14ac:dyDescent="0.35">
      <c r="A10" s="21" t="s">
        <v>22</v>
      </c>
      <c r="B10" s="4"/>
      <c r="C10" s="18"/>
      <c r="D10" s="19"/>
      <c r="E10" s="18"/>
      <c r="G10" s="58" t="s">
        <v>26</v>
      </c>
      <c r="H10" s="58"/>
      <c r="I10" s="58"/>
      <c r="J10" s="58"/>
      <c r="K10" s="58"/>
      <c r="L10" s="58"/>
      <c r="M10" s="58"/>
      <c r="N10" s="58"/>
      <c r="O10" s="58"/>
    </row>
    <row r="11" spans="1:15" s="20" customFormat="1" ht="30" customHeight="1" x14ac:dyDescent="0.35">
      <c r="A11" s="11"/>
      <c r="B11" s="18"/>
      <c r="C11" s="18"/>
      <c r="D11" s="19"/>
      <c r="E11" s="18"/>
    </row>
    <row r="12" spans="1:15" ht="15.5" x14ac:dyDescent="0.35">
      <c r="D12" s="22"/>
    </row>
    <row r="13" spans="1:15" s="23" customFormat="1" ht="48" customHeight="1" x14ac:dyDescent="0.35">
      <c r="B13" s="24" t="s">
        <v>3</v>
      </c>
      <c r="C13" s="25" t="s">
        <v>1</v>
      </c>
      <c r="D13" s="26" t="s">
        <v>13</v>
      </c>
      <c r="E13" s="27" t="s">
        <v>12</v>
      </c>
    </row>
    <row r="14" spans="1:15" s="23" customFormat="1" ht="16.5" customHeight="1" x14ac:dyDescent="0.45">
      <c r="A14" s="28" t="s">
        <v>15</v>
      </c>
      <c r="B14" s="24"/>
      <c r="C14" s="25"/>
      <c r="D14" s="29">
        <v>0</v>
      </c>
      <c r="E14" s="27"/>
    </row>
    <row r="15" spans="1:15" x14ac:dyDescent="0.35">
      <c r="A15" s="5" t="s">
        <v>30</v>
      </c>
      <c r="B15" s="30">
        <v>0.21</v>
      </c>
      <c r="C15" s="8">
        <f ca="1">IF(D7&gt;=70,0,IF(D7&gt;=65,35000/1000*B15,70000/1000*B15))</f>
        <v>0</v>
      </c>
      <c r="D15" s="31">
        <f ca="1">C15*D$14</f>
        <v>0</v>
      </c>
      <c r="E15" s="32">
        <f ca="1">C15+D15</f>
        <v>0</v>
      </c>
    </row>
    <row r="16" spans="1:15" x14ac:dyDescent="0.35">
      <c r="A16" s="5" t="s">
        <v>0</v>
      </c>
      <c r="B16" s="30">
        <v>2.7</v>
      </c>
      <c r="C16" s="8">
        <f ca="1">IF(D7&gt;=70,0,IF(B10="F",B16,0))</f>
        <v>0</v>
      </c>
      <c r="D16" s="31">
        <f ca="1">C16*D$14</f>
        <v>0</v>
      </c>
      <c r="E16" s="32">
        <f ca="1">C16+D16</f>
        <v>0</v>
      </c>
    </row>
    <row r="17" spans="1:5" x14ac:dyDescent="0.35">
      <c r="A17" s="5" t="s">
        <v>2</v>
      </c>
      <c r="B17" s="30">
        <v>1.99</v>
      </c>
      <c r="C17" s="33">
        <f ca="1">IF(D7&gt;=65-(119/365),0,IF(B8&gt;=100000,5000/100*B17,CEILING(0.6*(B8/12),1)/100*B17))</f>
        <v>0</v>
      </c>
      <c r="D17" s="34">
        <f ca="1">C17*D$14</f>
        <v>0</v>
      </c>
      <c r="E17" s="35">
        <f ca="1">C17+D17</f>
        <v>0</v>
      </c>
    </row>
    <row r="18" spans="1:5" s="40" customFormat="1" ht="15.5" x14ac:dyDescent="0.35">
      <c r="A18" s="36" t="s">
        <v>16</v>
      </c>
      <c r="B18" s="37"/>
      <c r="C18" s="38">
        <f ca="1">SUM(C15:C17)</f>
        <v>0</v>
      </c>
      <c r="D18" s="47">
        <f ca="1">SUM(D15:D17)</f>
        <v>0</v>
      </c>
      <c r="E18" s="39">
        <f ca="1">SUM(E15:E17)</f>
        <v>0</v>
      </c>
    </row>
    <row r="19" spans="1:5" x14ac:dyDescent="0.35">
      <c r="A19" s="40"/>
      <c r="B19" s="8"/>
      <c r="C19" s="8"/>
      <c r="D19" s="48"/>
      <c r="E19" s="41"/>
    </row>
    <row r="20" spans="1:5" s="23" customFormat="1" ht="16.5" customHeight="1" x14ac:dyDescent="0.45">
      <c r="A20" s="28" t="s">
        <v>17</v>
      </c>
      <c r="B20" s="24"/>
      <c r="C20" s="25"/>
      <c r="D20" s="49">
        <v>0.05</v>
      </c>
      <c r="E20" s="27"/>
    </row>
    <row r="21" spans="1:5" x14ac:dyDescent="0.35">
      <c r="A21" s="5" t="s">
        <v>4</v>
      </c>
      <c r="B21" s="8">
        <v>77.64</v>
      </c>
      <c r="C21" s="8">
        <f>IF(B$9=2,IF(B$10="S",B21,0),0)</f>
        <v>0</v>
      </c>
      <c r="D21" s="48">
        <f>C21*D$14</f>
        <v>0</v>
      </c>
      <c r="E21" s="32">
        <f>C21+D21</f>
        <v>0</v>
      </c>
    </row>
    <row r="22" spans="1:5" x14ac:dyDescent="0.35">
      <c r="A22" s="5" t="s">
        <v>6</v>
      </c>
      <c r="B22" s="8">
        <v>188.94</v>
      </c>
      <c r="C22" s="8">
        <f>IF(B$9=2,IF(B$10="F",B22,0),0)</f>
        <v>0</v>
      </c>
      <c r="D22" s="48">
        <f>C22*D$14</f>
        <v>0</v>
      </c>
      <c r="E22" s="32">
        <f t="shared" ref="E22:E25" si="0">C22+D22</f>
        <v>0</v>
      </c>
    </row>
    <row r="23" spans="1:5" x14ac:dyDescent="0.35">
      <c r="A23" s="5" t="s">
        <v>5</v>
      </c>
      <c r="B23" s="8">
        <v>47.4</v>
      </c>
      <c r="C23" s="8">
        <f>IF(B$9=2,IF(B$10="S",B23,0),0)</f>
        <v>0</v>
      </c>
      <c r="D23" s="48">
        <f>C23*D$14</f>
        <v>0</v>
      </c>
      <c r="E23" s="32">
        <f t="shared" si="0"/>
        <v>0</v>
      </c>
    </row>
    <row r="24" spans="1:5" x14ac:dyDescent="0.35">
      <c r="A24" s="5" t="s">
        <v>7</v>
      </c>
      <c r="B24" s="8">
        <v>133.74</v>
      </c>
      <c r="C24" s="42">
        <f>IF(B$9=2,IF(B$10="F",B24,0),0)</f>
        <v>0</v>
      </c>
      <c r="D24" s="48">
        <f>C24*D$14</f>
        <v>0</v>
      </c>
      <c r="E24" s="32">
        <f t="shared" si="0"/>
        <v>0</v>
      </c>
    </row>
    <row r="25" spans="1:5" x14ac:dyDescent="0.35">
      <c r="A25" s="5" t="s">
        <v>19</v>
      </c>
      <c r="B25" s="44">
        <v>2.99</v>
      </c>
      <c r="C25" s="45">
        <f>IF(B9=2,B25,0)</f>
        <v>0</v>
      </c>
      <c r="D25" s="50">
        <f>C25*D$20</f>
        <v>0</v>
      </c>
      <c r="E25" s="46">
        <f t="shared" si="0"/>
        <v>0</v>
      </c>
    </row>
    <row r="26" spans="1:5" s="40" customFormat="1" ht="15.5" x14ac:dyDescent="0.35">
      <c r="A26" s="36" t="s">
        <v>18</v>
      </c>
      <c r="B26" s="37"/>
      <c r="C26" s="38">
        <f>SUM(C21:C25)</f>
        <v>0</v>
      </c>
      <c r="D26" s="47">
        <f>SUM(D21:D25)</f>
        <v>0</v>
      </c>
      <c r="E26" s="39">
        <f t="shared" ref="E26" si="1">SUM(E21:E25)</f>
        <v>0</v>
      </c>
    </row>
    <row r="27" spans="1:5" x14ac:dyDescent="0.35">
      <c r="B27" s="5"/>
      <c r="D27" s="48"/>
      <c r="E27" s="41"/>
    </row>
    <row r="28" spans="1:5" s="40" customFormat="1" ht="15.5" x14ac:dyDescent="0.35">
      <c r="A28" s="57" t="s">
        <v>9</v>
      </c>
      <c r="B28" s="57"/>
      <c r="C28" s="38">
        <f ca="1">C18+C26</f>
        <v>0</v>
      </c>
      <c r="D28" s="47">
        <f ca="1">D18+D26</f>
        <v>0</v>
      </c>
      <c r="E28" s="39">
        <f ca="1">E18+E26</f>
        <v>0</v>
      </c>
    </row>
    <row r="29" spans="1:5" x14ac:dyDescent="0.35"/>
    <row r="30" spans="1:5" hidden="1" x14ac:dyDescent="0.35">
      <c r="B30" s="5"/>
    </row>
    <row r="31" spans="1:5" hidden="1" x14ac:dyDescent="0.35">
      <c r="B31" s="43"/>
    </row>
  </sheetData>
  <sheetProtection algorithmName="SHA-512" hashValue="VILcxkL4nnaunfgCXOy2fU3+d04BuQHQwRElS4pIFXGdf/RCmEhUU5Mr9iuSRsTGp04MIJfd9jIbMMwy7NVM9g==" saltValue="WVXpcX5RMfBWJDISiWH87Q==" spinCount="100000" sheet="1" objects="1" scenarios="1" selectLockedCells="1"/>
  <mergeCells count="11">
    <mergeCell ref="G10:O10"/>
    <mergeCell ref="G2:O2"/>
    <mergeCell ref="G4:O4"/>
    <mergeCell ref="G6:O6"/>
    <mergeCell ref="G8:O8"/>
    <mergeCell ref="G9:O9"/>
    <mergeCell ref="B6:D6"/>
    <mergeCell ref="A2:F2"/>
    <mergeCell ref="A4:F4"/>
    <mergeCell ref="A3:F3"/>
    <mergeCell ref="A28:B28"/>
  </mergeCells>
  <printOptions horizontalCentered="1"/>
  <pageMargins left="0.7" right="0.7" top="0.75" bottom="0.75" header="0.3" footer="0.3"/>
  <pageSetup orientation="portrait" r:id="rId1"/>
  <headerFooter>
    <oddFooter>&amp;L&amp;F</oddFooter>
  </headerFooter>
  <ignoredErrors>
    <ignoredError sqref="C22: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Brunswick</vt:lpstr>
      <vt:lpstr>'New Brunswick'!Print_Area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Hoban, Lisa</cp:lastModifiedBy>
  <cp:lastPrinted>2017-02-01T21:08:30Z</cp:lastPrinted>
  <dcterms:created xsi:type="dcterms:W3CDTF">2013-10-03T04:05:49Z</dcterms:created>
  <dcterms:modified xsi:type="dcterms:W3CDTF">2021-12-14T19:03:25Z</dcterms:modified>
</cp:coreProperties>
</file>